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u-fischert\Desktop\"/>
    </mc:Choice>
  </mc:AlternateContent>
  <bookViews>
    <workbookView xWindow="0" yWindow="0" windowWidth="28800" windowHeight="12300"/>
  </bookViews>
  <sheets>
    <sheet name="Ex02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10" l="1"/>
  <c r="A40" i="10"/>
  <c r="D39" i="10"/>
  <c r="F38" i="10"/>
  <c r="F37" i="10"/>
  <c r="C38" i="10"/>
  <c r="D38" i="10" s="1"/>
  <c r="A19" i="10"/>
  <c r="A15" i="10"/>
  <c r="B21" i="10"/>
  <c r="B20" i="10"/>
  <c r="B17" i="10"/>
  <c r="B16" i="10"/>
  <c r="C28" i="10"/>
  <c r="C31" i="10" s="1"/>
  <c r="C36" i="10" s="1"/>
  <c r="B28" i="10"/>
  <c r="B31" i="10" s="1"/>
  <c r="B35" i="10" s="1"/>
  <c r="A11" i="10"/>
  <c r="A10" i="10"/>
  <c r="A17" i="10"/>
  <c r="A21" i="10" s="1"/>
  <c r="A33" i="10" s="1"/>
  <c r="A38" i="10" s="1"/>
  <c r="A16" i="10"/>
  <c r="A20" i="10" s="1"/>
  <c r="A32" i="10" s="1"/>
  <c r="A37" i="10" s="1"/>
  <c r="C33" i="10"/>
  <c r="B33" i="10"/>
  <c r="C32" i="10"/>
  <c r="B32" i="10"/>
  <c r="E21" i="10"/>
  <c r="E20" i="10"/>
  <c r="E17" i="10"/>
  <c r="E16" i="10"/>
  <c r="B36" i="10" l="1"/>
  <c r="C37" i="10"/>
  <c r="D37" i="10" s="1"/>
  <c r="D33" i="10"/>
  <c r="D32" i="10"/>
</calcChain>
</file>

<file path=xl/sharedStrings.xml><?xml version="1.0" encoding="utf-8"?>
<sst xmlns="http://schemas.openxmlformats.org/spreadsheetml/2006/main" count="26" uniqueCount="25">
  <si>
    <t>Compétences</t>
  </si>
  <si>
    <t>Besoins par semaine</t>
  </si>
  <si>
    <t>Total</t>
  </si>
  <si>
    <t>Sans spécialisation</t>
  </si>
  <si>
    <t>Avec spécialisation</t>
  </si>
  <si>
    <t>contre</t>
  </si>
  <si>
    <t>Termes de l'échange</t>
  </si>
  <si>
    <t>Division du travail et échange</t>
  </si>
  <si>
    <t>Observations :</t>
  </si>
  <si>
    <t>Chacun a besoin de</t>
  </si>
  <si>
    <t>Spécialisation : chacun va se spécialiser là où le coût</t>
  </si>
  <si>
    <t>A Cacher</t>
  </si>
  <si>
    <t>d'opportunité est le plus bas</t>
  </si>
  <si>
    <t>Question : mais dans ces conditions, y a-t-il un avantage à échanger ?</t>
  </si>
  <si>
    <t>Gain</t>
  </si>
  <si>
    <t>Candide</t>
  </si>
  <si>
    <t>Archibald</t>
  </si>
  <si>
    <t>écolage</t>
  </si>
  <si>
    <t>nourriture</t>
  </si>
  <si>
    <t>Oui, comme on va le voir ci-dessous…</t>
  </si>
  <si>
    <t>Candide se spécialise dans la collecte de nourriture</t>
  </si>
  <si>
    <t>Archibald se spécialise dans l'écolage</t>
  </si>
  <si>
    <t>Différence</t>
  </si>
  <si>
    <t>Ex02 : chacun a un avantage dans la production d'un des deux biens.</t>
  </si>
  <si>
    <t>NB : mot de passe pour débloquer l'accès aux cellules : fischer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</si>
</sst>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&quot; h/sem&quot;"/>
    <numFmt numFmtId="165" formatCode="0&quot; h/kg&quot;"/>
    <numFmt numFmtId="166" formatCode="0&quot; abri&quot;"/>
    <numFmt numFmtId="167" formatCode="0&quot; kg&quot;"/>
    <numFmt numFmtId="168" formatCode="0&quot; h&quot;"/>
    <numFmt numFmtId="169" formatCode="0&quot; abris&quot;"/>
    <numFmt numFmtId="170" formatCode="0.0&quot; kg&quot;"/>
    <numFmt numFmtId="171" formatCode="0.0"/>
    <numFmt numFmtId="172" formatCode="0.0&quot; h&quot;"/>
    <numFmt numFmtId="173" formatCode="0.00&quot; h&quot;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7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Border="1" applyProtection="1">
      <protection hidden="1"/>
    </xf>
    <xf numFmtId="164" fontId="5" fillId="0" borderId="0" xfId="0" applyNumberFormat="1" applyFont="1" applyBorder="1" applyProtection="1">
      <protection hidden="1"/>
    </xf>
    <xf numFmtId="165" fontId="5" fillId="0" borderId="0" xfId="0" applyNumberFormat="1" applyFont="1" applyBorder="1" applyProtection="1">
      <protection hidden="1"/>
    </xf>
    <xf numFmtId="0" fontId="6" fillId="2" borderId="0" xfId="0" applyFont="1" applyFill="1" applyBorder="1" applyProtection="1">
      <protection hidden="1"/>
    </xf>
    <xf numFmtId="164" fontId="6" fillId="2" borderId="0" xfId="0" applyNumberFormat="1" applyFont="1" applyFill="1" applyBorder="1" applyProtection="1">
      <protection hidden="1"/>
    </xf>
    <xf numFmtId="165" fontId="6" fillId="2" borderId="0" xfId="0" applyNumberFormat="1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164" fontId="6" fillId="0" borderId="0" xfId="0" applyNumberFormat="1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2" fillId="0" borderId="2" xfId="0" applyFont="1" applyBorder="1" applyProtection="1">
      <protection hidden="1"/>
    </xf>
    <xf numFmtId="171" fontId="5" fillId="0" borderId="0" xfId="0" applyNumberFormat="1" applyFont="1" applyAlignment="1" applyProtection="1">
      <alignment horizontal="center"/>
      <protection hidden="1"/>
    </xf>
    <xf numFmtId="0" fontId="4" fillId="0" borderId="2" xfId="0" applyFont="1" applyBorder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164" fontId="5" fillId="2" borderId="0" xfId="0" applyNumberFormat="1" applyFont="1" applyFill="1" applyBorder="1" applyProtection="1">
      <protection hidden="1"/>
    </xf>
    <xf numFmtId="165" fontId="5" fillId="2" borderId="0" xfId="0" applyNumberFormat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  <xf numFmtId="166" fontId="5" fillId="0" borderId="0" xfId="0" applyNumberFormat="1" applyFont="1" applyBorder="1" applyAlignment="1" applyProtection="1">
      <alignment vertical="center"/>
      <protection hidden="1"/>
    </xf>
    <xf numFmtId="167" fontId="5" fillId="0" borderId="0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Protection="1">
      <protection hidden="1"/>
    </xf>
    <xf numFmtId="169" fontId="6" fillId="0" borderId="1" xfId="0" applyNumberFormat="1" applyFont="1" applyBorder="1" applyAlignment="1" applyProtection="1">
      <alignment horizontal="right" vertical="center"/>
      <protection hidden="1"/>
    </xf>
    <xf numFmtId="167" fontId="6" fillId="0" borderId="1" xfId="0" applyNumberFormat="1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2" fillId="0" borderId="1" xfId="0" applyFont="1" applyBorder="1" applyProtection="1">
      <protection hidden="1"/>
    </xf>
    <xf numFmtId="168" fontId="2" fillId="0" borderId="1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68" fontId="4" fillId="0" borderId="1" xfId="0" applyNumberFormat="1" applyFont="1" applyBorder="1" applyProtection="1">
      <protection hidden="1"/>
    </xf>
    <xf numFmtId="168" fontId="5" fillId="0" borderId="0" xfId="0" applyNumberFormat="1" applyFont="1" applyProtection="1">
      <protection hidden="1"/>
    </xf>
    <xf numFmtId="166" fontId="6" fillId="2" borderId="0" xfId="0" applyNumberFormat="1" applyFont="1" applyFill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172" fontId="2" fillId="0" borderId="1" xfId="0" applyNumberFormat="1" applyFont="1" applyBorder="1" applyAlignment="1" applyProtection="1">
      <alignment horizontal="center"/>
      <protection hidden="1"/>
    </xf>
    <xf numFmtId="172" fontId="4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4" borderId="0" xfId="0" applyFont="1" applyFill="1" applyBorder="1" applyProtection="1">
      <protection hidden="1"/>
    </xf>
    <xf numFmtId="164" fontId="1" fillId="4" borderId="0" xfId="0" applyNumberFormat="1" applyFont="1" applyFill="1" applyBorder="1" applyProtection="1">
      <protection hidden="1"/>
    </xf>
    <xf numFmtId="165" fontId="1" fillId="4" borderId="0" xfId="0" applyNumberFormat="1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170" fontId="10" fillId="3" borderId="1" xfId="0" applyNumberFormat="1" applyFont="1" applyFill="1" applyBorder="1" applyAlignment="1" applyProtection="1">
      <alignment vertical="center"/>
      <protection locked="0"/>
    </xf>
    <xf numFmtId="173" fontId="6" fillId="0" borderId="1" xfId="0" applyNumberFormat="1" applyFont="1" applyBorder="1" applyProtection="1">
      <protection locked="0"/>
    </xf>
    <xf numFmtId="0" fontId="11" fillId="0" borderId="0" xfId="0" applyFont="1" applyProtection="1"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164" fontId="4" fillId="0" borderId="3" xfId="0" applyNumberFormat="1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6" fillId="2" borderId="5" xfId="0" applyFont="1" applyFill="1" applyBorder="1" applyAlignment="1" applyProtection="1">
      <alignment horizontal="left"/>
      <protection hidden="1"/>
    </xf>
    <xf numFmtId="164" fontId="2" fillId="0" borderId="3" xfId="0" applyNumberFormat="1" applyFont="1" applyBorder="1" applyAlignment="1" applyProtection="1">
      <alignment horizontal="left"/>
      <protection hidden="1"/>
    </xf>
    <xf numFmtId="164" fontId="2" fillId="0" borderId="4" xfId="0" applyNumberFormat="1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horizontal="left" vertical="top" wrapText="1"/>
      <protection hidden="1"/>
    </xf>
    <xf numFmtId="0" fontId="4" fillId="0" borderId="3" xfId="0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 applyProtection="1">
      <alignment horizontal="left" vertical="top" wrapText="1"/>
      <protection hidden="1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535602</xdr:colOff>
      <xdr:row>12</xdr:row>
      <xdr:rowOff>15180</xdr:rowOff>
    </xdr:from>
    <xdr:to>
      <xdr:col>6</xdr:col>
      <xdr:colOff>540412</xdr:colOff>
      <xdr:row>12</xdr:row>
      <xdr:rowOff>30890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cre 1">
              <a:extLst>
                <a:ext uri="{FF2B5EF4-FFF2-40B4-BE49-F238E27FC236}">
                  <a16:creationId xmlns:a16="http://schemas.microsoft.com/office/drawing/2014/main" id="{DB424031-8573-46A4-9463-D0ED91886F94}"/>
                </a:ext>
              </a:extLst>
            </xdr14:cNvPr>
            <xdr14:cNvContentPartPr/>
          </xdr14:nvContentPartPr>
          <xdr14:nvPr macro=""/>
          <xdr14:xfrm>
            <a:off x="5306040" y="2975868"/>
            <a:ext cx="11160" cy="9360"/>
          </xdr14:xfrm>
        </xdr:contentPart>
      </mc:Choice>
      <mc:Fallback xmlns="">
        <xdr:pic>
          <xdr:nvPicPr>
            <xdr:cNvPr id="2" name="Encre 1">
              <a:extLst>
                <a:ext uri="{FF2B5EF4-FFF2-40B4-BE49-F238E27FC236}">
                  <a16:creationId xmlns:a16="http://schemas.microsoft.com/office/drawing/2014/main" id="{A877BFAE-A365-4692-95F8-CF22A83C33C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297040" y="2966868"/>
              <a:ext cx="28800" cy="27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6-07T11:33:56.76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13 42 7298 0 0,'-4'-22'4881'0'0,"3"21"-4831"0"0,1 1-1 0 0,-1-2 1 0 0,1 0-1 0 0,-1 2 1 0 0,1-1-1 0 0,-1 1 1 0 0,1-2-1 0 0,-1 2 0 0 0,1-2 1 0 0,-1 2-1 0 0,1 0 1 0 0,-1 0-1 0 0,0 0 1 0 0,1 0-1 0 0,-1 0-49 0 0,1 0-37 0 0,0 0 0 0 0,0 0 1 0 0,0-2-1 0 0,0 2 0 0 0,0 0 0 0 0,0 0 0 0 0,0 0 0 0 0,0 0 0 0 0,0 0 0 0 0,0 0 0 0 0,1 0 0 0 0,-1-1 0 0 0,0 1 0 0 0,0 0 0 0 0,0 0 0 0 0,0 0 0 0 0,0 0 0 0 0,0 0 0 0 0,0 0 0 0 0,0-2 0 0 0,0 2 0 0 0,0 0 0 0 0,0 0 0 0 0,0 0 0 0 0,0 0 0 0 0,0 0 0 0 0,0 0 0 0 0,0-2 0 0 0,0 2 0 0 0,0 0 0 0 0,0 0 0 0 0,0 0 0 0 0,0 0 1 0 0,0 0-1 0 0,0 0 0 0 0,-1-1 0 0 0,1 1 0 0 0,0 0 0 0 0,0 0 0 0 0,0 0 0 0 0,0 0 0 0 0,0 0 0 0 0,0 0 0 0 0,0 0 0 0 0,0 0 0 0 0,0 0 0 0 0,0-2 0 0 0,0 2 0 0 0,0 0 0 0 0,0 0 37 0 0,2 3-879 0 0</inkml:trace>
</inkml: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zoomScale="160" zoomScaleNormal="160" workbookViewId="0">
      <selection activeCell="B6" sqref="B6"/>
    </sheetView>
  </sheetViews>
  <sheetFormatPr baseColWidth="10" defaultColWidth="10.85546875" defaultRowHeight="15" x14ac:dyDescent="0.25"/>
  <cols>
    <col min="1" max="1" width="18.42578125" style="3" customWidth="1"/>
    <col min="2" max="2" width="13.42578125" style="3" customWidth="1"/>
    <col min="3" max="3" width="13.5703125" style="3" customWidth="1"/>
    <col min="4" max="4" width="12.140625" style="3" customWidth="1"/>
    <col min="5" max="5" width="10.85546875" style="2" hidden="1" customWidth="1"/>
    <col min="6" max="16384" width="10.85546875" style="3"/>
  </cols>
  <sheetData>
    <row r="1" spans="1:5" ht="28.5" x14ac:dyDescent="0.45">
      <c r="A1" s="63" t="s">
        <v>7</v>
      </c>
      <c r="B1" s="63"/>
      <c r="C1" s="63"/>
      <c r="D1" s="63"/>
      <c r="E1" s="2" t="s">
        <v>11</v>
      </c>
    </row>
    <row r="3" spans="1:5" x14ac:dyDescent="0.25">
      <c r="A3" s="4" t="s">
        <v>23</v>
      </c>
      <c r="B3" s="5"/>
      <c r="C3" s="5"/>
      <c r="D3" s="5"/>
    </row>
    <row r="5" spans="1:5" x14ac:dyDescent="0.25">
      <c r="A5" s="6" t="s">
        <v>0</v>
      </c>
      <c r="B5" s="7" t="s">
        <v>17</v>
      </c>
      <c r="C5" s="7" t="s">
        <v>18</v>
      </c>
      <c r="D5" s="8"/>
    </row>
    <row r="6" spans="1:5" x14ac:dyDescent="0.25">
      <c r="A6" s="9" t="s">
        <v>15</v>
      </c>
      <c r="B6" s="75">
        <v>30</v>
      </c>
      <c r="C6" s="76">
        <v>1</v>
      </c>
    </row>
    <row r="7" spans="1:5" x14ac:dyDescent="0.25">
      <c r="A7" s="9" t="s">
        <v>16</v>
      </c>
      <c r="B7" s="75">
        <v>15</v>
      </c>
      <c r="C7" s="76">
        <v>3</v>
      </c>
    </row>
    <row r="8" spans="1:5" x14ac:dyDescent="0.25">
      <c r="A8" s="10"/>
      <c r="B8" s="11"/>
      <c r="C8" s="12"/>
    </row>
    <row r="9" spans="1:5" x14ac:dyDescent="0.25">
      <c r="A9" s="13" t="s">
        <v>8</v>
      </c>
      <c r="B9" s="14"/>
      <c r="C9" s="15"/>
      <c r="D9" s="5"/>
    </row>
    <row r="10" spans="1:5" ht="30" customHeight="1" x14ac:dyDescent="0.25">
      <c r="A10" s="64" t="str">
        <f>A6&amp;" a un avantage dans la collecte de "&amp;C5</f>
        <v>Candide a un avantage dans la collecte de nourriture</v>
      </c>
      <c r="B10" s="64"/>
      <c r="C10" s="64"/>
      <c r="D10" s="64"/>
    </row>
    <row r="11" spans="1:5" ht="30" customHeight="1" x14ac:dyDescent="0.25">
      <c r="A11" s="65" t="str">
        <f>A7&amp;" a un avantage dans l'"&amp;B5</f>
        <v>Archibald a un avantage dans l'écolage</v>
      </c>
      <c r="B11" s="65"/>
      <c r="C11" s="65"/>
      <c r="D11" s="65"/>
    </row>
    <row r="12" spans="1:5" ht="15" customHeight="1" x14ac:dyDescent="0.25">
      <c r="A12" s="13" t="s">
        <v>13</v>
      </c>
      <c r="B12" s="14"/>
      <c r="C12" s="15"/>
      <c r="D12" s="5"/>
    </row>
    <row r="13" spans="1:5" x14ac:dyDescent="0.25">
      <c r="A13" s="16" t="s">
        <v>19</v>
      </c>
      <c r="B13" s="17"/>
      <c r="C13" s="18"/>
      <c r="D13" s="19"/>
    </row>
    <row r="14" spans="1:5" x14ac:dyDescent="0.25">
      <c r="A14" s="20"/>
      <c r="B14" s="17"/>
      <c r="C14" s="18"/>
      <c r="D14" s="19"/>
    </row>
    <row r="15" spans="1:5" x14ac:dyDescent="0.25">
      <c r="A15" s="66" t="str">
        <f>"Coût d'opportunité : 1 "&amp;$B$5&amp;" = x kg de "&amp;$C$5</f>
        <v>Coût d'opportunité : 1 écolage = x kg de nourriture</v>
      </c>
      <c r="B15" s="66"/>
      <c r="C15" s="66"/>
      <c r="D15" s="66"/>
    </row>
    <row r="16" spans="1:5" x14ac:dyDescent="0.25">
      <c r="A16" s="21" t="str">
        <f>A6</f>
        <v>Candide</v>
      </c>
      <c r="B16" s="67" t="str">
        <f>"1 "&amp;$B$5&amp;" vaut "&amp;TEXT(B6,"0")&amp;" / "&amp;TEXT(C6,"0")&amp;" = "&amp;TEXT(B6/C6,"0.0")&amp;" kg de "&amp;$C$5</f>
        <v>1 écolage vaut 30 / 1 = 30.0 kg de nourriture</v>
      </c>
      <c r="C16" s="67"/>
      <c r="D16" s="68"/>
      <c r="E16" s="22">
        <f>B6/C6</f>
        <v>30</v>
      </c>
    </row>
    <row r="17" spans="1:5" x14ac:dyDescent="0.25">
      <c r="A17" s="23" t="str">
        <f>A7</f>
        <v>Archibald</v>
      </c>
      <c r="B17" s="61" t="str">
        <f>"1 "&amp;$B$5&amp;" vaut "&amp;TEXT(B7,"0")&amp;" / "&amp;TEXT(C7,"0")&amp;" = "&amp;TEXT(B7/C7,"0.0")&amp;" kg de "&amp;$C$5</f>
        <v>1 écolage vaut 15 / 3 = 5.0 kg de nourriture</v>
      </c>
      <c r="C17" s="61"/>
      <c r="D17" s="62"/>
      <c r="E17" s="22">
        <f>B7/C7</f>
        <v>5</v>
      </c>
    </row>
    <row r="19" spans="1:5" s="25" customFormat="1" x14ac:dyDescent="0.25">
      <c r="A19" s="66" t="str">
        <f>"Coût d'opportunité : 1 kg de "&amp;$C$5&amp;" = x "&amp;$B$5</f>
        <v>Coût d'opportunité : 1 kg de nourriture = x écolage</v>
      </c>
      <c r="B19" s="66"/>
      <c r="C19" s="66"/>
      <c r="D19" s="66"/>
      <c r="E19" s="24"/>
    </row>
    <row r="20" spans="1:5" s="25" customFormat="1" x14ac:dyDescent="0.25">
      <c r="A20" s="21" t="str">
        <f>A16</f>
        <v>Candide</v>
      </c>
      <c r="B20" s="67" t="str">
        <f>"1 kg de "&amp;$C$5&amp;" vaut "&amp;TEXT(C6,"0")&amp;" / "&amp;TEXT(B6,"0")&amp;" = "&amp;TEXT(C6/B6,"0.00")&amp;" "&amp;$B$5</f>
        <v>1 kg de nourriture vaut 1 / 30 = 0.03 écolage</v>
      </c>
      <c r="C20" s="67"/>
      <c r="D20" s="68"/>
      <c r="E20" s="24">
        <f>C6/B6</f>
        <v>3.3333333333333333E-2</v>
      </c>
    </row>
    <row r="21" spans="1:5" s="25" customFormat="1" x14ac:dyDescent="0.25">
      <c r="A21" s="23" t="str">
        <f>A17</f>
        <v>Archibald</v>
      </c>
      <c r="B21" s="61" t="str">
        <f>"1 kg de "&amp;$C$5&amp;" vaut "&amp;TEXT(C7,"0")&amp;" / "&amp;TEXT(B7,"0")&amp;" = "&amp;TEXT(C7/B7,"0.00")&amp;" "&amp;$B$5</f>
        <v>1 kg de nourriture vaut 3 / 15 = 0.20 écolage</v>
      </c>
      <c r="C21" s="61"/>
      <c r="D21" s="62"/>
      <c r="E21" s="24">
        <f>C7/B7</f>
        <v>0.2</v>
      </c>
    </row>
    <row r="22" spans="1:5" s="25" customFormat="1" x14ac:dyDescent="0.25">
      <c r="A22" s="26"/>
      <c r="B22" s="26"/>
      <c r="C22" s="26"/>
      <c r="D22" s="26"/>
      <c r="E22" s="24"/>
    </row>
    <row r="23" spans="1:5" s="25" customFormat="1" x14ac:dyDescent="0.25">
      <c r="A23" s="13" t="s">
        <v>10</v>
      </c>
      <c r="B23" s="27"/>
      <c r="C23" s="28"/>
      <c r="D23" s="29"/>
      <c r="E23" s="24"/>
    </row>
    <row r="24" spans="1:5" s="25" customFormat="1" x14ac:dyDescent="0.25">
      <c r="A24" s="13" t="s">
        <v>12</v>
      </c>
      <c r="B24" s="27"/>
      <c r="C24" s="28"/>
      <c r="D24" s="29"/>
      <c r="E24" s="24"/>
    </row>
    <row r="25" spans="1:5" s="25" customFormat="1" ht="45" customHeight="1" x14ac:dyDescent="0.25">
      <c r="A25" s="69" t="s">
        <v>20</v>
      </c>
      <c r="B25" s="70"/>
      <c r="C25" s="70"/>
      <c r="D25" s="71"/>
      <c r="E25" s="24"/>
    </row>
    <row r="26" spans="1:5" s="25" customFormat="1" ht="45" customHeight="1" x14ac:dyDescent="0.25">
      <c r="A26" s="72" t="s">
        <v>21</v>
      </c>
      <c r="B26" s="73"/>
      <c r="C26" s="73"/>
      <c r="D26" s="74"/>
      <c r="E26" s="24"/>
    </row>
    <row r="28" spans="1:5" x14ac:dyDescent="0.25">
      <c r="A28" s="30" t="s">
        <v>1</v>
      </c>
      <c r="B28" s="31" t="str">
        <f>B5</f>
        <v>écolage</v>
      </c>
      <c r="C28" s="31" t="str">
        <f>C5</f>
        <v>nourriture</v>
      </c>
      <c r="D28" s="32"/>
    </row>
    <row r="29" spans="1:5" x14ac:dyDescent="0.25">
      <c r="A29" s="33" t="s">
        <v>9</v>
      </c>
      <c r="B29" s="1">
        <v>1</v>
      </c>
      <c r="C29" s="34">
        <v>10</v>
      </c>
      <c r="D29" s="32"/>
    </row>
    <row r="30" spans="1:5" x14ac:dyDescent="0.25">
      <c r="A30" s="32"/>
      <c r="B30" s="35"/>
      <c r="C30" s="36"/>
      <c r="D30" s="32"/>
    </row>
    <row r="31" spans="1:5" x14ac:dyDescent="0.25">
      <c r="A31" s="37" t="s">
        <v>3</v>
      </c>
      <c r="B31" s="38" t="str">
        <f>B28</f>
        <v>écolage</v>
      </c>
      <c r="C31" s="39" t="str">
        <f>C28</f>
        <v>nourriture</v>
      </c>
      <c r="D31" s="40" t="s">
        <v>2</v>
      </c>
    </row>
    <row r="32" spans="1:5" x14ac:dyDescent="0.25">
      <c r="A32" s="41" t="str">
        <f>A20</f>
        <v>Candide</v>
      </c>
      <c r="B32" s="42">
        <f>$B$29*B6</f>
        <v>30</v>
      </c>
      <c r="C32" s="42">
        <f>$C$29*C6</f>
        <v>10</v>
      </c>
      <c r="D32" s="42">
        <f>B32+C32</f>
        <v>40</v>
      </c>
    </row>
    <row r="33" spans="1:6" s="2" customFormat="1" x14ac:dyDescent="0.25">
      <c r="A33" s="43" t="str">
        <f>A21</f>
        <v>Archibald</v>
      </c>
      <c r="B33" s="44">
        <f>$B$29*B7</f>
        <v>15</v>
      </c>
      <c r="C33" s="44">
        <f>$C$29*C7</f>
        <v>30</v>
      </c>
      <c r="D33" s="44">
        <f>B33+C33</f>
        <v>45</v>
      </c>
    </row>
    <row r="34" spans="1:6" s="2" customFormat="1" x14ac:dyDescent="0.25">
      <c r="A34" s="3"/>
      <c r="B34" s="45"/>
      <c r="C34" s="45"/>
      <c r="D34" s="45"/>
    </row>
    <row r="35" spans="1:6" s="2" customFormat="1" x14ac:dyDescent="0.25">
      <c r="A35" s="5" t="s">
        <v>6</v>
      </c>
      <c r="B35" s="46" t="str">
        <f>B31</f>
        <v>écolage</v>
      </c>
      <c r="C35" s="46" t="s">
        <v>5</v>
      </c>
      <c r="D35" s="56">
        <v>10</v>
      </c>
    </row>
    <row r="36" spans="1:6" s="2" customFormat="1" x14ac:dyDescent="0.25">
      <c r="A36" s="37" t="s">
        <v>4</v>
      </c>
      <c r="B36" s="38" t="str">
        <f>B31</f>
        <v>écolage</v>
      </c>
      <c r="C36" s="39" t="str">
        <f>C31</f>
        <v>nourriture</v>
      </c>
      <c r="D36" s="40" t="s">
        <v>2</v>
      </c>
      <c r="F36" s="47" t="s">
        <v>14</v>
      </c>
    </row>
    <row r="37" spans="1:6" s="2" customFormat="1" x14ac:dyDescent="0.25">
      <c r="A37" s="41" t="str">
        <f>A32</f>
        <v>Candide</v>
      </c>
      <c r="B37" s="42">
        <v>0</v>
      </c>
      <c r="C37" s="42">
        <f>C29+D35</f>
        <v>20</v>
      </c>
      <c r="D37" s="42">
        <f>B37+C37</f>
        <v>20</v>
      </c>
      <c r="F37" s="48">
        <f>D37-D32</f>
        <v>-20</v>
      </c>
    </row>
    <row r="38" spans="1:6" s="2" customFormat="1" x14ac:dyDescent="0.25">
      <c r="A38" s="43" t="str">
        <f>A33</f>
        <v>Archibald</v>
      </c>
      <c r="B38" s="44">
        <v>30</v>
      </c>
      <c r="C38" s="44">
        <f>(C29-D35)*C7</f>
        <v>0</v>
      </c>
      <c r="D38" s="44">
        <f>B38+C38</f>
        <v>30</v>
      </c>
      <c r="F38" s="49">
        <f>D38-D33</f>
        <v>-15</v>
      </c>
    </row>
    <row r="39" spans="1:6" x14ac:dyDescent="0.25">
      <c r="A39" s="50"/>
      <c r="B39" s="59" t="s">
        <v>22</v>
      </c>
      <c r="C39" s="60"/>
      <c r="D39" s="57">
        <f>D38-D37</f>
        <v>10</v>
      </c>
      <c r="E39" s="51"/>
      <c r="F39" s="50"/>
    </row>
    <row r="40" spans="1:6" x14ac:dyDescent="0.25">
      <c r="A40" s="52" t="str">
        <f>"Conclusion : l'échange n'est intéressant seulement si 1 écolage"</f>
        <v>Conclusion : l'échange n'est intéressant seulement si 1 écolage</v>
      </c>
      <c r="B40" s="53"/>
      <c r="C40" s="54"/>
      <c r="D40" s="55"/>
    </row>
    <row r="41" spans="1:6" x14ac:dyDescent="0.25">
      <c r="A41" s="55" t="str">
        <f>"est échangé entre "&amp;TEXT(B6/C6,"0.0")&amp;" et "&amp;TEXT(B7/C7,"0.0")&amp;" kg de nourriture."</f>
        <v>est échangé entre 30.0 et 5.0 kg de nourriture.</v>
      </c>
      <c r="B41" s="55"/>
      <c r="C41" s="55"/>
      <c r="D41" s="55"/>
    </row>
    <row r="43" spans="1:6" x14ac:dyDescent="0.25">
      <c r="A43" s="58" t="s">
        <v>24</v>
      </c>
    </row>
  </sheetData>
  <sheetProtection algorithmName="SHA-512" hashValue="x8g8dwxq+E0c+zM0vl8ECaiF3JV9+79T94GGm267domU5kWNPuPyK7pmUjFKMvPEzk8Jyxq0JWIsF6aZ/ZaYkQ==" saltValue="j6y/2oALkJyjCSPwlXZpBA==" spinCount="100000" sheet="1" objects="1" scenarios="1"/>
  <mergeCells count="12">
    <mergeCell ref="B39:C39"/>
    <mergeCell ref="B17:D17"/>
    <mergeCell ref="A1:D1"/>
    <mergeCell ref="A10:D10"/>
    <mergeCell ref="A11:D11"/>
    <mergeCell ref="A15:D15"/>
    <mergeCell ref="B16:D16"/>
    <mergeCell ref="A19:D19"/>
    <mergeCell ref="B20:D20"/>
    <mergeCell ref="B21:D21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Fischer</dc:creator>
  <cp:lastModifiedBy>FISCHER Thomas</cp:lastModifiedBy>
  <cp:lastPrinted>2020-06-14T19:30:25Z</cp:lastPrinted>
  <dcterms:created xsi:type="dcterms:W3CDTF">2020-05-31T15:32:17Z</dcterms:created>
  <dcterms:modified xsi:type="dcterms:W3CDTF">2021-09-22T09:19:44Z</dcterms:modified>
</cp:coreProperties>
</file>